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775" activeTab="0"/>
  </bookViews>
  <sheets>
    <sheet name="3 ч." sheetId="1" r:id="rId1"/>
  </sheets>
  <externalReferences>
    <externalReference r:id="rId4"/>
  </externalReferences>
  <definedNames>
    <definedName name="МОУ__Лицей_№_1">#REF!</definedName>
    <definedName name="МСКОУ__СКОШи">#REF!</definedName>
    <definedName name="школа">'[1]Лист1'!$A$2:$A$31</definedName>
  </definedNames>
  <calcPr fullCalcOnLoad="1"/>
</workbook>
</file>

<file path=xl/sharedStrings.xml><?xml version="1.0" encoding="utf-8"?>
<sst xmlns="http://schemas.openxmlformats.org/spreadsheetml/2006/main" count="116" uniqueCount="58">
  <si>
    <t xml:space="preserve">                </t>
  </si>
  <si>
    <t>№ школы</t>
  </si>
  <si>
    <t>Кол-во уч-ся на нач.четв.</t>
  </si>
  <si>
    <t>кол-во уч-ся на кон.ч.</t>
  </si>
  <si>
    <t>Прибыло</t>
  </si>
  <si>
    <t>Выбыло</t>
  </si>
  <si>
    <t>Отчислено</t>
  </si>
  <si>
    <t>Не ходят</t>
  </si>
  <si>
    <t>успевает (с 1 кл)</t>
  </si>
  <si>
    <t>Не успевает (кол-во человек)</t>
  </si>
  <si>
    <t>Процент успеваемости</t>
  </si>
  <si>
    <t>На "4" и "5" (без 1кл)</t>
  </si>
  <si>
    <t>Процент качества</t>
  </si>
  <si>
    <t>Всего пропущено уроков</t>
  </si>
  <si>
    <t>Пропущено по болезни</t>
  </si>
  <si>
    <t>Пропущено без причины</t>
  </si>
  <si>
    <t>охват горячим питанием(чел)</t>
  </si>
  <si>
    <t>охват горячим питанием(%)</t>
  </si>
  <si>
    <t>Н/у первоклассники</t>
  </si>
  <si>
    <t>1 ст.</t>
  </si>
  <si>
    <t>2 ст.</t>
  </si>
  <si>
    <t xml:space="preserve"> 3 ст.</t>
  </si>
  <si>
    <t xml:space="preserve"> "ООШ № 12"</t>
  </si>
  <si>
    <t xml:space="preserve"> "НОШ № 4"</t>
  </si>
  <si>
    <t xml:space="preserve"> "ООШ № 18"</t>
  </si>
  <si>
    <t xml:space="preserve"> "Кумыш. ООШ"</t>
  </si>
  <si>
    <t>кол-во перво-класс-ников</t>
  </si>
  <si>
    <t>S</t>
  </si>
  <si>
    <t>сред.</t>
  </si>
  <si>
    <t>3 ст.</t>
  </si>
  <si>
    <t>"Лицей № 1"</t>
  </si>
  <si>
    <t>"СОШ № 2"</t>
  </si>
  <si>
    <t>"СОШ № 3"</t>
  </si>
  <si>
    <t xml:space="preserve"> "НОШ № 5"</t>
  </si>
  <si>
    <t>"СОШ № 6"</t>
  </si>
  <si>
    <t>"СОШ № 7"</t>
  </si>
  <si>
    <t xml:space="preserve"> "СОШ № 11"</t>
  </si>
  <si>
    <t>"СОШ № 13"</t>
  </si>
  <si>
    <t>"СОШ № 16"</t>
  </si>
  <si>
    <t>"СОШ № 17"</t>
  </si>
  <si>
    <t>"Шк. - сад"</t>
  </si>
  <si>
    <t xml:space="preserve"> "Обманк.ООШ"</t>
  </si>
  <si>
    <t xml:space="preserve"> "Невид.ООШ"</t>
  </si>
  <si>
    <t xml:space="preserve"> "Новор. СОШ"</t>
  </si>
  <si>
    <t xml:space="preserve"> "СОШ № 65"</t>
  </si>
  <si>
    <t xml:space="preserve"> "К.з. ООШ"</t>
  </si>
  <si>
    <t xml:space="preserve"> "Кормов.СОШ"</t>
  </si>
  <si>
    <t xml:space="preserve"> "Рассол.СОШ"</t>
  </si>
  <si>
    <t xml:space="preserve"> "Аитков. СОШ"</t>
  </si>
  <si>
    <t xml:space="preserve"> "Канабек.ООШ"</t>
  </si>
  <si>
    <t xml:space="preserve"> "Моховл.СОШ"</t>
  </si>
  <si>
    <t xml:space="preserve"> "СОШ  ОВЗ"</t>
  </si>
  <si>
    <t xml:space="preserve"> "СОШОТ"</t>
  </si>
  <si>
    <t xml:space="preserve"> "СКОШи""</t>
  </si>
  <si>
    <t>всего</t>
  </si>
  <si>
    <t>Цифровой отчет за 3 четверть 2013-2014 учебного года</t>
  </si>
  <si>
    <t>Кол-во уч-ся, получающих степендию</t>
  </si>
  <si>
    <t>Планируемое кол-во будущих  первокл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</si>
</sst>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b/>
      <sz val="8"/>
      <color indexed="10"/>
      <name val="Times New Roman"/>
      <family val="1"/>
    </font>
    <font>
      <sz val="8"/>
      <name val="Arial"/>
      <family val="0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4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86" fontId="4" fillId="35" borderId="13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86;&#1073;&#1097;.&#1086;&#1090;&#1076;\&#1086;&#1090;&#1095;&#1077;&#1090;%20&#1079;&#1072;%201%20&#1095;&#1077;&#1090;&#1074;\&#1086;&#1090;&#1095;&#1077;&#1090;%20&#1079;&#1072;%201%20&#1095;&#1077;&#1090;&#1074;\&#1054;&#1090;&#1095;&#1105;&#1090;%20&#1079;&#1072;%201%20&#1095;%202010-2011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л."/>
      <sheetName val="УП"/>
      <sheetName val="отчисл."/>
      <sheetName val="подвоз"/>
      <sheetName val="вакансии"/>
      <sheetName val="5 класс"/>
      <sheetName val="Лист1"/>
    </sheetNames>
    <sheetDataSet>
      <sheetData sheetId="6">
        <row r="2">
          <cell r="A2" t="str">
            <v>МОУ "Лицей № 1"</v>
          </cell>
        </row>
        <row r="3">
          <cell r="A3" t="str">
            <v>МОУ "СОШ № 2"</v>
          </cell>
        </row>
        <row r="4">
          <cell r="A4" t="str">
            <v>МОУ "СОШ № 3"</v>
          </cell>
        </row>
        <row r="5">
          <cell r="A5" t="str">
            <v>МОУ "НОШ № 5"</v>
          </cell>
        </row>
        <row r="6">
          <cell r="A6" t="str">
            <v>МОУ "СОШ № 6"</v>
          </cell>
        </row>
        <row r="7">
          <cell r="A7" t="str">
            <v> "НОШ № 4"</v>
          </cell>
        </row>
        <row r="8">
          <cell r="A8" t="str">
            <v>МОУ "СОШ № 7"</v>
          </cell>
        </row>
        <row r="9">
          <cell r="A9" t="str">
            <v> "ООШ № 18"</v>
          </cell>
        </row>
        <row r="10">
          <cell r="A10" t="str">
            <v>МОУ "СОШ № 11"</v>
          </cell>
        </row>
        <row r="11">
          <cell r="A11" t="str">
            <v> "ООШ № 12"</v>
          </cell>
        </row>
        <row r="12">
          <cell r="A12" t="str">
            <v>МОУ "СОШ № 13"</v>
          </cell>
        </row>
        <row r="13">
          <cell r="A13" t="str">
            <v>МОУ "СОШ № 16"</v>
          </cell>
        </row>
        <row r="14">
          <cell r="A14" t="str">
            <v>МОУ "СОШ № 17"</v>
          </cell>
        </row>
        <row r="15">
          <cell r="A15" t="str">
            <v>МОУ "Шк. - сад"</v>
          </cell>
        </row>
        <row r="16">
          <cell r="A16" t="str">
            <v>МОУ "Невид.ООШ"</v>
          </cell>
        </row>
        <row r="17">
          <cell r="A17" t="str">
            <v>МОУ "Обманк.ООШ"</v>
          </cell>
        </row>
        <row r="18">
          <cell r="A18" t="str">
            <v>МОУ "СОШ № 65"</v>
          </cell>
        </row>
        <row r="19">
          <cell r="A19" t="str">
            <v> "Кумыш. ООШ"</v>
          </cell>
        </row>
        <row r="20">
          <cell r="A20" t="str">
            <v>МОУ "Новор. СОШ"</v>
          </cell>
        </row>
        <row r="21">
          <cell r="A21" t="str">
            <v>Шакв. НОШ</v>
          </cell>
        </row>
        <row r="22">
          <cell r="A22" t="str">
            <v>МОУ "К.з. ООШ"</v>
          </cell>
        </row>
        <row r="23">
          <cell r="A23" t="str">
            <v>МОУ "Кормов.СОШ"</v>
          </cell>
        </row>
        <row r="24">
          <cell r="A24" t="str">
            <v> "Ломовк ООШ"</v>
          </cell>
        </row>
        <row r="25">
          <cell r="A25" t="str">
            <v>МОУ "Рассол.СОШ"</v>
          </cell>
        </row>
        <row r="26">
          <cell r="A26" t="str">
            <v>МОУ "Аитков. СОШ"</v>
          </cell>
        </row>
        <row r="27">
          <cell r="A27" t="str">
            <v>МОУ "Канабек.ООШ"</v>
          </cell>
        </row>
        <row r="28">
          <cell r="A28" t="str">
            <v>МОУ "Моховл.СОШ"</v>
          </cell>
        </row>
        <row r="29">
          <cell r="A29" t="str">
            <v>МСКОУ "СОШ  ОВЗ"</v>
          </cell>
        </row>
        <row r="30">
          <cell r="A30" t="str">
            <v>МСКОУ "СОШОТ"</v>
          </cell>
        </row>
        <row r="31">
          <cell r="A31" t="str">
            <v>МСКОУ "СКОШи""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42"/>
  <sheetViews>
    <sheetView showGridLines="0" tabSelected="1" zoomScalePageLayoutView="0" workbookViewId="0" topLeftCell="AK1">
      <selection activeCell="BK10" sqref="BK10"/>
    </sheetView>
  </sheetViews>
  <sheetFormatPr defaultColWidth="9.140625" defaultRowHeight="12.75"/>
  <cols>
    <col min="1" max="1" width="18.57421875" style="6" customWidth="1"/>
    <col min="2" max="2" width="17.421875" style="0" customWidth="1"/>
    <col min="3" max="4" width="4.7109375" style="0" customWidth="1"/>
    <col min="5" max="5" width="5.00390625" style="0" customWidth="1"/>
    <col min="6" max="6" width="4.57421875" style="0" customWidth="1"/>
    <col min="7" max="7" width="4.7109375" style="0" customWidth="1"/>
    <col min="8" max="8" width="4.8515625" style="0" customWidth="1"/>
    <col min="9" max="9" width="5.140625" style="0" customWidth="1"/>
    <col min="10" max="10" width="6.00390625" style="0" customWidth="1"/>
    <col min="11" max="12" width="4.140625" style="0" customWidth="1"/>
    <col min="13" max="13" width="4.28125" style="0" customWidth="1"/>
    <col min="14" max="14" width="4.7109375" style="0" customWidth="1"/>
    <col min="15" max="15" width="4.8515625" style="0" customWidth="1"/>
    <col min="16" max="18" width="5.00390625" style="0" customWidth="1"/>
    <col min="19" max="19" width="5.28125" style="0" customWidth="1"/>
    <col min="20" max="20" width="5.00390625" style="0" customWidth="1"/>
    <col min="21" max="22" width="4.8515625" style="0" customWidth="1"/>
    <col min="23" max="23" width="5.00390625" style="0" customWidth="1"/>
    <col min="24" max="24" width="4.28125" style="0" customWidth="1"/>
    <col min="25" max="25" width="4.8515625" style="0" customWidth="1"/>
    <col min="26" max="26" width="4.00390625" style="0" customWidth="1"/>
    <col min="27" max="27" width="5.57421875" style="0" customWidth="1"/>
    <col min="28" max="28" width="5.421875" style="0" customWidth="1"/>
    <col min="29" max="29" width="5.57421875" style="0" customWidth="1"/>
    <col min="30" max="30" width="5.8515625" style="0" customWidth="1"/>
    <col min="31" max="31" width="5.140625" style="0" customWidth="1"/>
    <col min="32" max="32" width="5.00390625" style="0" customWidth="1"/>
    <col min="33" max="34" width="5.421875" style="0" customWidth="1"/>
    <col min="35" max="35" width="6.7109375" style="0" customWidth="1"/>
    <col min="36" max="36" width="7.00390625" style="0" customWidth="1"/>
    <col min="37" max="37" width="7.421875" style="0" customWidth="1"/>
    <col min="38" max="38" width="4.8515625" style="0" customWidth="1"/>
    <col min="39" max="39" width="3.7109375" style="0" customWidth="1"/>
    <col min="40" max="42" width="4.28125" style="0" customWidth="1"/>
    <col min="43" max="43" width="8.140625" style="0" customWidth="1"/>
    <col min="44" max="44" width="7.140625" style="0" customWidth="1"/>
    <col min="45" max="45" width="6.57421875" style="0" customWidth="1"/>
    <col min="46" max="46" width="5.00390625" style="0" customWidth="1"/>
    <col min="47" max="47" width="5.28125" style="0" customWidth="1"/>
    <col min="48" max="49" width="5.421875" style="0" customWidth="1"/>
    <col min="50" max="50" width="4.8515625" style="0" customWidth="1"/>
    <col min="51" max="52" width="5.140625" style="0" customWidth="1"/>
    <col min="53" max="53" width="5.421875" style="0" customWidth="1"/>
    <col min="54" max="54" width="4.28125" style="0" customWidth="1"/>
    <col min="55" max="55" width="4.57421875" style="0" customWidth="1"/>
    <col min="56" max="56" width="5.00390625" style="0" customWidth="1"/>
    <col min="57" max="57" width="5.28125" style="0" customWidth="1"/>
    <col min="58" max="59" width="4.57421875" style="0" customWidth="1"/>
    <col min="60" max="60" width="5.140625" style="0" customWidth="1"/>
    <col min="61" max="61" width="6.57421875" style="0" customWidth="1"/>
    <col min="62" max="62" width="5.140625" style="0" customWidth="1"/>
    <col min="63" max="63" width="7.8515625" style="0" customWidth="1"/>
    <col min="64" max="64" width="6.8515625" style="0" customWidth="1"/>
    <col min="65" max="65" width="6.57421875" style="0" customWidth="1"/>
    <col min="66" max="66" width="7.421875" style="0" customWidth="1"/>
    <col min="67" max="67" width="8.421875" style="0" customWidth="1"/>
    <col min="68" max="68" width="11.28125" style="0" customWidth="1"/>
    <col min="69" max="69" width="16.7109375" style="0" customWidth="1"/>
  </cols>
  <sheetData>
    <row r="1" spans="1:67" ht="16.5" customHeight="1">
      <c r="A1" s="1"/>
      <c r="B1" s="2"/>
      <c r="C1" s="2"/>
      <c r="D1" s="2"/>
      <c r="E1" s="2"/>
      <c r="F1" s="2"/>
      <c r="G1" s="2" t="s">
        <v>0</v>
      </c>
      <c r="H1" s="3" t="s">
        <v>55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9" s="20" customFormat="1" ht="18.75" customHeight="1">
      <c r="A2" s="47" t="s">
        <v>1</v>
      </c>
      <c r="B2" s="51" t="s">
        <v>2</v>
      </c>
      <c r="C2" s="52"/>
      <c r="D2" s="52"/>
      <c r="E2" s="53"/>
      <c r="F2" s="40" t="s">
        <v>3</v>
      </c>
      <c r="G2" s="41"/>
      <c r="H2" s="41"/>
      <c r="I2" s="42"/>
      <c r="J2" s="49" t="s">
        <v>26</v>
      </c>
      <c r="K2" s="40" t="s">
        <v>4</v>
      </c>
      <c r="L2" s="41"/>
      <c r="M2" s="41"/>
      <c r="N2" s="42"/>
      <c r="O2" s="40" t="s">
        <v>5</v>
      </c>
      <c r="P2" s="41"/>
      <c r="Q2" s="41"/>
      <c r="R2" s="42"/>
      <c r="S2" s="40" t="s">
        <v>6</v>
      </c>
      <c r="T2" s="41"/>
      <c r="U2" s="41"/>
      <c r="V2" s="42"/>
      <c r="W2" s="40" t="s">
        <v>7</v>
      </c>
      <c r="X2" s="41"/>
      <c r="Y2" s="41"/>
      <c r="Z2" s="42"/>
      <c r="AA2" s="40" t="s">
        <v>8</v>
      </c>
      <c r="AB2" s="41"/>
      <c r="AC2" s="41"/>
      <c r="AD2" s="42"/>
      <c r="AE2" s="40" t="s">
        <v>9</v>
      </c>
      <c r="AF2" s="41"/>
      <c r="AG2" s="41"/>
      <c r="AH2" s="42"/>
      <c r="AI2" s="40" t="s">
        <v>10</v>
      </c>
      <c r="AJ2" s="41"/>
      <c r="AK2" s="41"/>
      <c r="AL2" s="42"/>
      <c r="AM2" s="40" t="s">
        <v>11</v>
      </c>
      <c r="AN2" s="41"/>
      <c r="AO2" s="41"/>
      <c r="AP2" s="42"/>
      <c r="AQ2" s="40" t="s">
        <v>12</v>
      </c>
      <c r="AR2" s="41"/>
      <c r="AS2" s="41"/>
      <c r="AT2" s="42"/>
      <c r="AU2" s="40" t="s">
        <v>13</v>
      </c>
      <c r="AV2" s="41"/>
      <c r="AW2" s="41"/>
      <c r="AX2" s="42"/>
      <c r="AY2" s="40" t="s">
        <v>14</v>
      </c>
      <c r="AZ2" s="41"/>
      <c r="BA2" s="41"/>
      <c r="BB2" s="42"/>
      <c r="BC2" s="40" t="s">
        <v>15</v>
      </c>
      <c r="BD2" s="41"/>
      <c r="BE2" s="41"/>
      <c r="BF2" s="42"/>
      <c r="BG2" s="40" t="s">
        <v>16</v>
      </c>
      <c r="BH2" s="41"/>
      <c r="BI2" s="41"/>
      <c r="BJ2" s="42"/>
      <c r="BK2" s="40" t="s">
        <v>17</v>
      </c>
      <c r="BL2" s="41"/>
      <c r="BM2" s="41"/>
      <c r="BN2" s="42"/>
      <c r="BO2" s="45" t="s">
        <v>18</v>
      </c>
      <c r="BP2" s="43" t="s">
        <v>56</v>
      </c>
      <c r="BQ2" s="38" t="s">
        <v>57</v>
      </c>
    </row>
    <row r="3" spans="1:69" s="31" customFormat="1" ht="21" customHeight="1">
      <c r="A3" s="48"/>
      <c r="B3" s="7" t="s">
        <v>54</v>
      </c>
      <c r="C3" s="26" t="s">
        <v>19</v>
      </c>
      <c r="D3" s="26" t="s">
        <v>20</v>
      </c>
      <c r="E3" s="26" t="s">
        <v>21</v>
      </c>
      <c r="F3" s="15" t="s">
        <v>27</v>
      </c>
      <c r="G3" s="27" t="s">
        <v>19</v>
      </c>
      <c r="H3" s="27" t="s">
        <v>20</v>
      </c>
      <c r="I3" s="28" t="s">
        <v>21</v>
      </c>
      <c r="J3" s="50"/>
      <c r="K3" s="15" t="s">
        <v>27</v>
      </c>
      <c r="L3" s="27" t="s">
        <v>19</v>
      </c>
      <c r="M3" s="27" t="s">
        <v>20</v>
      </c>
      <c r="N3" s="27" t="s">
        <v>21</v>
      </c>
      <c r="O3" s="15" t="s">
        <v>27</v>
      </c>
      <c r="P3" s="27" t="s">
        <v>19</v>
      </c>
      <c r="Q3" s="27" t="s">
        <v>20</v>
      </c>
      <c r="R3" s="27" t="s">
        <v>21</v>
      </c>
      <c r="S3" s="15" t="s">
        <v>27</v>
      </c>
      <c r="T3" s="27" t="s">
        <v>19</v>
      </c>
      <c r="U3" s="27" t="s">
        <v>20</v>
      </c>
      <c r="V3" s="27" t="s">
        <v>21</v>
      </c>
      <c r="W3" s="15" t="s">
        <v>27</v>
      </c>
      <c r="X3" s="27" t="s">
        <v>19</v>
      </c>
      <c r="Y3" s="27" t="s">
        <v>20</v>
      </c>
      <c r="Z3" s="27" t="s">
        <v>21</v>
      </c>
      <c r="AA3" s="15" t="s">
        <v>27</v>
      </c>
      <c r="AB3" s="27" t="s">
        <v>19</v>
      </c>
      <c r="AC3" s="27" t="s">
        <v>20</v>
      </c>
      <c r="AD3" s="27" t="s">
        <v>21</v>
      </c>
      <c r="AE3" s="15" t="s">
        <v>27</v>
      </c>
      <c r="AF3" s="27" t="s">
        <v>19</v>
      </c>
      <c r="AG3" s="27" t="s">
        <v>20</v>
      </c>
      <c r="AH3" s="27" t="s">
        <v>29</v>
      </c>
      <c r="AI3" s="16" t="s">
        <v>28</v>
      </c>
      <c r="AJ3" s="29" t="s">
        <v>19</v>
      </c>
      <c r="AK3" s="29" t="s">
        <v>20</v>
      </c>
      <c r="AL3" s="29" t="s">
        <v>29</v>
      </c>
      <c r="AM3" s="15" t="s">
        <v>27</v>
      </c>
      <c r="AN3" s="27" t="s">
        <v>19</v>
      </c>
      <c r="AO3" s="27" t="s">
        <v>20</v>
      </c>
      <c r="AP3" s="27" t="s">
        <v>21</v>
      </c>
      <c r="AQ3" s="16" t="s">
        <v>28</v>
      </c>
      <c r="AR3" s="29" t="s">
        <v>19</v>
      </c>
      <c r="AS3" s="29" t="s">
        <v>20</v>
      </c>
      <c r="AT3" s="29" t="s">
        <v>29</v>
      </c>
      <c r="AU3" s="15" t="s">
        <v>27</v>
      </c>
      <c r="AV3" s="27" t="s">
        <v>19</v>
      </c>
      <c r="AW3" s="27" t="s">
        <v>20</v>
      </c>
      <c r="AX3" s="27" t="s">
        <v>21</v>
      </c>
      <c r="AY3" s="15" t="s">
        <v>27</v>
      </c>
      <c r="AZ3" s="30" t="s">
        <v>19</v>
      </c>
      <c r="BA3" s="30" t="s">
        <v>20</v>
      </c>
      <c r="BB3" s="30" t="s">
        <v>21</v>
      </c>
      <c r="BC3" s="15" t="s">
        <v>27</v>
      </c>
      <c r="BD3" s="27" t="s">
        <v>19</v>
      </c>
      <c r="BE3" s="27" t="s">
        <v>20</v>
      </c>
      <c r="BF3" s="27" t="s">
        <v>29</v>
      </c>
      <c r="BG3" s="15" t="s">
        <v>27</v>
      </c>
      <c r="BH3" s="27" t="s">
        <v>19</v>
      </c>
      <c r="BI3" s="27" t="s">
        <v>20</v>
      </c>
      <c r="BJ3" s="27" t="s">
        <v>21</v>
      </c>
      <c r="BK3" s="16" t="s">
        <v>28</v>
      </c>
      <c r="BL3" s="29" t="s">
        <v>19</v>
      </c>
      <c r="BM3" s="29" t="s">
        <v>20</v>
      </c>
      <c r="BN3" s="29" t="s">
        <v>21</v>
      </c>
      <c r="BO3" s="46"/>
      <c r="BP3" s="44"/>
      <c r="BQ3" s="39"/>
    </row>
    <row r="4" spans="1:69" s="19" customFormat="1" ht="12" customHeight="1">
      <c r="A4" s="21" t="s">
        <v>35</v>
      </c>
      <c r="B4" s="17">
        <f>INDEX($A$23:$F$50,MATCH($A$4,$B$23:$B$50,0),3)</f>
        <v>1430</v>
      </c>
      <c r="C4" s="17">
        <f>INDEX($A$23:$F$50,MATCH($A$4,$B$23:$B$50,0),4)</f>
        <v>555</v>
      </c>
      <c r="D4" s="17">
        <f>INDEX($A$23:$F$50,MATCH($A$4,$B$23:$B$50,0),5)</f>
        <v>824</v>
      </c>
      <c r="E4" s="17">
        <f>INDEX($A$23:$F$50,MATCH($A$4,$B$23:$B$50,0),6)</f>
        <v>51</v>
      </c>
      <c r="F4" s="18">
        <f>SUM(G4:I4)</f>
        <v>1430</v>
      </c>
      <c r="G4" s="22">
        <v>555</v>
      </c>
      <c r="H4" s="22">
        <v>824</v>
      </c>
      <c r="I4" s="22">
        <v>51</v>
      </c>
      <c r="J4" s="23">
        <v>151</v>
      </c>
      <c r="K4" s="18">
        <f>SUM(L4:N4)</f>
        <v>8</v>
      </c>
      <c r="L4" s="22">
        <v>5</v>
      </c>
      <c r="M4" s="22">
        <v>3</v>
      </c>
      <c r="N4" s="22"/>
      <c r="O4" s="18">
        <f>SUM(P4:R4)</f>
        <v>8</v>
      </c>
      <c r="P4" s="24">
        <v>5</v>
      </c>
      <c r="Q4" s="22">
        <v>3</v>
      </c>
      <c r="R4" s="22"/>
      <c r="S4" s="18">
        <f>SUM(T4:V4)</f>
        <v>0</v>
      </c>
      <c r="T4" s="22"/>
      <c r="U4" s="22"/>
      <c r="V4" s="22"/>
      <c r="W4" s="18">
        <f>SUM(X4:Z4)</f>
        <v>0</v>
      </c>
      <c r="X4" s="22"/>
      <c r="Y4" s="22"/>
      <c r="Z4" s="22"/>
      <c r="AA4" s="18">
        <f>SUM(AB4:AD4)</f>
        <v>1344</v>
      </c>
      <c r="AB4" s="22">
        <v>534</v>
      </c>
      <c r="AC4" s="22">
        <v>810</v>
      </c>
      <c r="AD4" s="22"/>
      <c r="AE4" s="18">
        <f>SUM(AF4:AH4)</f>
        <v>35</v>
      </c>
      <c r="AF4" s="22">
        <v>21</v>
      </c>
      <c r="AG4" s="22">
        <v>14</v>
      </c>
      <c r="AH4" s="22"/>
      <c r="AI4" s="32">
        <f>((G4+H4)-AE4)/(G4+H4)*100</f>
        <v>97.46192893401016</v>
      </c>
      <c r="AJ4" s="32">
        <f>(G4-AF4)/G4*100</f>
        <v>96.21621621621622</v>
      </c>
      <c r="AK4" s="32">
        <f>(H4-AG4)/H4*100</f>
        <v>98.30097087378641</v>
      </c>
      <c r="AL4" s="18"/>
      <c r="AM4" s="18">
        <f>SUM(AN4:AP4)</f>
        <v>368</v>
      </c>
      <c r="AN4" s="22">
        <v>148</v>
      </c>
      <c r="AO4" s="22">
        <v>220</v>
      </c>
      <c r="AP4" s="22"/>
      <c r="AQ4" s="32">
        <f>AM4/(G4+H4-J4)*100</f>
        <v>29.967426710097723</v>
      </c>
      <c r="AR4" s="32">
        <f>AN4/(G4-J4)*100</f>
        <v>36.633663366336634</v>
      </c>
      <c r="AS4" s="32">
        <f>AO4/H4*100</f>
        <v>26.699029126213592</v>
      </c>
      <c r="AT4" s="18"/>
      <c r="AU4" s="18">
        <f>SUM(AV4:AX4)</f>
        <v>27829</v>
      </c>
      <c r="AV4" s="22">
        <v>6252</v>
      </c>
      <c r="AW4" s="22">
        <v>20540</v>
      </c>
      <c r="AX4" s="22">
        <v>1037</v>
      </c>
      <c r="AY4" s="18">
        <f>SUM(AZ4:BB4)</f>
        <v>21450</v>
      </c>
      <c r="AZ4" s="22">
        <v>5849</v>
      </c>
      <c r="BA4" s="22">
        <v>14949</v>
      </c>
      <c r="BB4" s="22">
        <v>652</v>
      </c>
      <c r="BC4" s="18">
        <f>SUM(BD4:BF4)</f>
        <v>1483</v>
      </c>
      <c r="BD4" s="22">
        <v>32</v>
      </c>
      <c r="BE4" s="22">
        <v>1367</v>
      </c>
      <c r="BF4" s="22">
        <v>84</v>
      </c>
      <c r="BG4" s="18">
        <f>SUM(BH4:BJ4)</f>
        <v>944</v>
      </c>
      <c r="BH4" s="25">
        <v>494</v>
      </c>
      <c r="BI4" s="22">
        <v>442</v>
      </c>
      <c r="BJ4" s="22">
        <v>8</v>
      </c>
      <c r="BK4" s="33">
        <v>66</v>
      </c>
      <c r="BL4" s="33">
        <v>89</v>
      </c>
      <c r="BM4" s="33">
        <v>53.6</v>
      </c>
      <c r="BN4" s="33">
        <v>15.6</v>
      </c>
      <c r="BO4" s="24">
        <v>18</v>
      </c>
      <c r="BP4" s="36">
        <v>17</v>
      </c>
      <c r="BQ4" s="37">
        <v>150</v>
      </c>
    </row>
    <row r="5" spans="1:76" ht="12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1"/>
      <c r="BQ5" s="11"/>
      <c r="BR5" s="11"/>
      <c r="BS5" s="11"/>
      <c r="BT5" s="11"/>
      <c r="BU5" s="11"/>
      <c r="BV5" s="11"/>
      <c r="BW5" s="11"/>
      <c r="BX5" s="11"/>
    </row>
    <row r="6" spans="1:76" ht="12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1"/>
      <c r="BQ6" s="11"/>
      <c r="BR6" s="11"/>
      <c r="BS6" s="11"/>
      <c r="BT6" s="11"/>
      <c r="BU6" s="11"/>
      <c r="BV6" s="11"/>
      <c r="BW6" s="11"/>
      <c r="BX6" s="11"/>
    </row>
    <row r="7" spans="1:76" ht="12" customHeight="1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1"/>
      <c r="BQ7" s="11"/>
      <c r="BR7" s="11"/>
      <c r="BS7" s="11"/>
      <c r="BT7" s="11"/>
      <c r="BU7" s="11"/>
      <c r="BV7" s="11"/>
      <c r="BW7" s="11"/>
      <c r="BX7" s="11"/>
    </row>
    <row r="8" spans="1:76" ht="12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1"/>
      <c r="BQ8" s="11"/>
      <c r="BR8" s="11"/>
      <c r="BS8" s="11"/>
      <c r="BT8" s="11"/>
      <c r="BU8" s="11"/>
      <c r="BV8" s="11"/>
      <c r="BW8" s="11"/>
      <c r="BX8" s="11"/>
    </row>
    <row r="9" spans="1:76" ht="12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1"/>
      <c r="BQ9" s="11"/>
      <c r="BR9" s="11"/>
      <c r="BS9" s="11"/>
      <c r="BT9" s="11"/>
      <c r="BU9" s="11"/>
      <c r="BV9" s="11"/>
      <c r="BW9" s="11"/>
      <c r="BX9" s="11"/>
    </row>
    <row r="10" spans="1:76" ht="12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1"/>
      <c r="BQ10" s="11"/>
      <c r="BR10" s="11"/>
      <c r="BS10" s="11"/>
      <c r="BT10" s="11"/>
      <c r="BU10" s="11"/>
      <c r="BV10" s="11"/>
      <c r="BW10" s="11"/>
      <c r="BX10" s="11"/>
    </row>
    <row r="11" spans="1:76" ht="12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1"/>
      <c r="BQ11" s="11"/>
      <c r="BR11" s="11"/>
      <c r="BS11" s="11"/>
      <c r="BT11" s="11"/>
      <c r="BU11" s="11"/>
      <c r="BV11" s="11"/>
      <c r="BW11" s="11"/>
      <c r="BX11" s="11"/>
    </row>
    <row r="12" spans="1:76" ht="12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1"/>
      <c r="BQ12" s="11"/>
      <c r="BR12" s="11"/>
      <c r="BS12" s="11"/>
      <c r="BT12" s="11"/>
      <c r="BU12" s="11"/>
      <c r="BV12" s="11"/>
      <c r="BW12" s="11"/>
      <c r="BX12" s="11"/>
    </row>
    <row r="13" spans="1:76" ht="12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1"/>
      <c r="BQ13" s="11"/>
      <c r="BR13" s="11"/>
      <c r="BS13" s="11"/>
      <c r="BT13" s="11"/>
      <c r="BU13" s="11"/>
      <c r="BV13" s="11"/>
      <c r="BW13" s="11"/>
      <c r="BX13" s="11"/>
    </row>
    <row r="14" spans="1:76" ht="12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1"/>
      <c r="BQ14" s="11"/>
      <c r="BR14" s="11"/>
      <c r="BS14" s="11"/>
      <c r="BT14" s="11"/>
      <c r="BU14" s="11"/>
      <c r="BV14" s="11"/>
      <c r="BW14" s="11"/>
      <c r="BX14" s="11"/>
    </row>
    <row r="15" spans="1:76" ht="12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1"/>
      <c r="BQ15" s="11"/>
      <c r="BR15" s="11"/>
      <c r="BS15" s="11"/>
      <c r="BT15" s="11"/>
      <c r="BU15" s="11"/>
      <c r="BV15" s="11"/>
      <c r="BW15" s="11"/>
      <c r="BX15" s="11"/>
    </row>
    <row r="16" spans="1:76" ht="12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1"/>
      <c r="BQ16" s="11"/>
      <c r="BR16" s="11"/>
      <c r="BS16" s="11"/>
      <c r="BT16" s="11"/>
      <c r="BU16" s="11"/>
      <c r="BV16" s="11"/>
      <c r="BW16" s="11"/>
      <c r="BX16" s="11"/>
    </row>
    <row r="17" spans="1:76" ht="12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1"/>
      <c r="BQ17" s="11"/>
      <c r="BR17" s="11"/>
      <c r="BS17" s="11"/>
      <c r="BT17" s="11"/>
      <c r="BU17" s="11"/>
      <c r="BV17" s="11"/>
      <c r="BW17" s="11"/>
      <c r="BX17" s="11"/>
    </row>
    <row r="18" spans="1:76" ht="12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1"/>
      <c r="BQ18" s="11"/>
      <c r="BR18" s="11"/>
      <c r="BS18" s="11"/>
      <c r="BT18" s="11"/>
      <c r="BU18" s="11"/>
      <c r="BV18" s="11"/>
      <c r="BW18" s="11"/>
      <c r="BX18" s="11"/>
    </row>
    <row r="19" spans="1:76" ht="12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1"/>
      <c r="BQ19" s="11"/>
      <c r="BR19" s="11"/>
      <c r="BS19" s="11"/>
      <c r="BT19" s="11"/>
      <c r="BU19" s="11"/>
      <c r="BV19" s="11"/>
      <c r="BW19" s="11"/>
      <c r="BX19" s="11"/>
    </row>
    <row r="20" spans="1:76" ht="12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1"/>
      <c r="BQ20" s="11"/>
      <c r="BR20" s="11"/>
      <c r="BS20" s="11"/>
      <c r="BT20" s="11"/>
      <c r="BU20" s="11"/>
      <c r="BV20" s="11"/>
      <c r="BW20" s="11"/>
      <c r="BX20" s="11"/>
    </row>
    <row r="21" spans="1:76" ht="12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1"/>
      <c r="BQ21" s="11"/>
      <c r="BR21" s="11"/>
      <c r="BS21" s="11"/>
      <c r="BT21" s="11"/>
      <c r="BU21" s="11"/>
      <c r="BV21" s="11"/>
      <c r="BW21" s="11"/>
      <c r="BX21" s="11"/>
    </row>
    <row r="22" spans="1:76" ht="12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1"/>
      <c r="BQ22" s="11"/>
      <c r="BR22" s="11"/>
      <c r="BS22" s="11"/>
      <c r="BT22" s="11"/>
      <c r="BU22" s="11"/>
      <c r="BV22" s="11"/>
      <c r="BW22" s="11"/>
      <c r="BX22" s="11"/>
    </row>
    <row r="23" spans="1:76" ht="12" customHeight="1" hidden="1">
      <c r="A23" s="8">
        <v>1</v>
      </c>
      <c r="B23" s="5" t="s">
        <v>30</v>
      </c>
      <c r="C23" s="18">
        <f aca="true" t="shared" si="0" ref="C23:C50">SUM(D23:F23)</f>
        <v>571</v>
      </c>
      <c r="D23" s="22">
        <v>0</v>
      </c>
      <c r="E23" s="22">
        <v>477</v>
      </c>
      <c r="F23" s="22">
        <v>94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1"/>
      <c r="BQ23" s="11"/>
      <c r="BR23" s="11"/>
      <c r="BS23" s="11"/>
      <c r="BT23" s="11"/>
      <c r="BU23" s="11"/>
      <c r="BV23" s="11"/>
      <c r="BW23" s="11"/>
      <c r="BX23" s="11"/>
    </row>
    <row r="24" spans="1:76" ht="12" customHeight="1" hidden="1">
      <c r="A24" s="8">
        <v>2</v>
      </c>
      <c r="B24" s="5" t="s">
        <v>31</v>
      </c>
      <c r="C24" s="18">
        <f t="shared" si="0"/>
        <v>679</v>
      </c>
      <c r="D24" s="22">
        <v>236</v>
      </c>
      <c r="E24" s="22">
        <v>382</v>
      </c>
      <c r="F24" s="22">
        <v>61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1"/>
      <c r="BQ24" s="11"/>
      <c r="BR24" s="11"/>
      <c r="BS24" s="11"/>
      <c r="BT24" s="11"/>
      <c r="BU24" s="11"/>
      <c r="BV24" s="11"/>
      <c r="BW24" s="11"/>
      <c r="BX24" s="11"/>
    </row>
    <row r="25" spans="1:76" ht="12" customHeight="1" hidden="1">
      <c r="A25" s="8">
        <v>3</v>
      </c>
      <c r="B25" s="5" t="s">
        <v>32</v>
      </c>
      <c r="C25" s="18">
        <f t="shared" si="0"/>
        <v>414</v>
      </c>
      <c r="D25" s="22">
        <v>0</v>
      </c>
      <c r="E25" s="22">
        <v>78</v>
      </c>
      <c r="F25" s="22">
        <v>336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1"/>
      <c r="BQ25" s="11"/>
      <c r="BR25" s="11"/>
      <c r="BS25" s="11"/>
      <c r="BT25" s="11"/>
      <c r="BU25" s="11"/>
      <c r="BV25" s="11"/>
      <c r="BW25" s="11"/>
      <c r="BX25" s="11"/>
    </row>
    <row r="26" spans="1:76" ht="12" customHeight="1" hidden="1">
      <c r="A26" s="8">
        <v>4</v>
      </c>
      <c r="B26" s="5" t="s">
        <v>33</v>
      </c>
      <c r="C26" s="18">
        <f t="shared" si="0"/>
        <v>447</v>
      </c>
      <c r="D26" s="22">
        <v>447</v>
      </c>
      <c r="E26" s="22">
        <v>0</v>
      </c>
      <c r="F26" s="22"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1"/>
      <c r="BQ26" s="11"/>
      <c r="BR26" s="11"/>
      <c r="BS26" s="11"/>
      <c r="BT26" s="11"/>
      <c r="BU26" s="11"/>
      <c r="BV26" s="11"/>
      <c r="BW26" s="11"/>
      <c r="BX26" s="11"/>
    </row>
    <row r="27" spans="1:76" ht="12" customHeight="1" hidden="1">
      <c r="A27" s="8">
        <v>5</v>
      </c>
      <c r="B27" s="5" t="s">
        <v>34</v>
      </c>
      <c r="C27" s="18">
        <f t="shared" si="0"/>
        <v>984</v>
      </c>
      <c r="D27" s="22">
        <v>498</v>
      </c>
      <c r="E27" s="22">
        <v>458</v>
      </c>
      <c r="F27" s="22">
        <v>28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1"/>
      <c r="BQ27" s="11"/>
      <c r="BR27" s="11"/>
      <c r="BS27" s="11"/>
      <c r="BT27" s="11"/>
      <c r="BU27" s="11"/>
      <c r="BV27" s="11"/>
      <c r="BW27" s="11"/>
      <c r="BX27" s="11"/>
    </row>
    <row r="28" spans="1:76" ht="12" customHeight="1" hidden="1">
      <c r="A28" s="8">
        <v>6</v>
      </c>
      <c r="B28" s="5" t="s">
        <v>23</v>
      </c>
      <c r="C28" s="18">
        <f t="shared" si="0"/>
        <v>0</v>
      </c>
      <c r="D28" s="22">
        <v>0</v>
      </c>
      <c r="E28" s="22">
        <v>0</v>
      </c>
      <c r="F28" s="22">
        <v>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1"/>
      <c r="BQ28" s="11"/>
      <c r="BR28" s="11"/>
      <c r="BS28" s="11"/>
      <c r="BT28" s="11"/>
      <c r="BU28" s="11"/>
      <c r="BV28" s="11"/>
      <c r="BW28" s="11"/>
      <c r="BX28" s="11"/>
    </row>
    <row r="29" spans="1:76" ht="12" customHeight="1" hidden="1">
      <c r="A29" s="8">
        <v>7</v>
      </c>
      <c r="B29" s="5" t="s">
        <v>35</v>
      </c>
      <c r="C29" s="18">
        <f t="shared" si="0"/>
        <v>1430</v>
      </c>
      <c r="D29" s="22">
        <v>555</v>
      </c>
      <c r="E29" s="22">
        <v>824</v>
      </c>
      <c r="F29" s="22">
        <v>51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1"/>
      <c r="BQ29" s="11"/>
      <c r="BR29" s="11"/>
      <c r="BS29" s="11"/>
      <c r="BT29" s="11"/>
      <c r="BU29" s="11"/>
      <c r="BV29" s="11"/>
      <c r="BW29" s="11"/>
      <c r="BX29" s="11"/>
    </row>
    <row r="30" spans="1:76" ht="12" customHeight="1" hidden="1">
      <c r="A30" s="8">
        <v>8</v>
      </c>
      <c r="B30" s="5" t="s">
        <v>24</v>
      </c>
      <c r="C30" s="18">
        <f t="shared" si="0"/>
        <v>99</v>
      </c>
      <c r="D30" s="22">
        <v>99</v>
      </c>
      <c r="E30" s="22">
        <v>0</v>
      </c>
      <c r="F30" s="22"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1"/>
      <c r="BQ30" s="11"/>
      <c r="BR30" s="11"/>
      <c r="BS30" s="11"/>
      <c r="BT30" s="11"/>
      <c r="BU30" s="11"/>
      <c r="BV30" s="11"/>
      <c r="BW30" s="11"/>
      <c r="BX30" s="11"/>
    </row>
    <row r="31" spans="1:76" ht="12" customHeight="1" hidden="1">
      <c r="A31" s="8">
        <v>9</v>
      </c>
      <c r="B31" s="5" t="s">
        <v>36</v>
      </c>
      <c r="C31" s="18">
        <f t="shared" si="0"/>
        <v>652</v>
      </c>
      <c r="D31" s="22">
        <v>315</v>
      </c>
      <c r="E31" s="22">
        <v>337</v>
      </c>
      <c r="F31" s="22">
        <v>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1"/>
      <c r="BQ31" s="11"/>
      <c r="BR31" s="11"/>
      <c r="BS31" s="11"/>
      <c r="BT31" s="11"/>
      <c r="BU31" s="11"/>
      <c r="BV31" s="11"/>
      <c r="BW31" s="11"/>
      <c r="BX31" s="11"/>
    </row>
    <row r="32" spans="1:76" ht="12" customHeight="1" hidden="1">
      <c r="A32" s="8">
        <v>10</v>
      </c>
      <c r="B32" s="5" t="s">
        <v>22</v>
      </c>
      <c r="C32" s="18">
        <f t="shared" si="0"/>
        <v>0</v>
      </c>
      <c r="D32" s="22">
        <v>0</v>
      </c>
      <c r="E32" s="22">
        <v>0</v>
      </c>
      <c r="F32" s="22">
        <v>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1"/>
      <c r="BQ32" s="11"/>
      <c r="BR32" s="11"/>
      <c r="BS32" s="11"/>
      <c r="BT32" s="11"/>
      <c r="BU32" s="11"/>
      <c r="BV32" s="11"/>
      <c r="BW32" s="11"/>
      <c r="BX32" s="11"/>
    </row>
    <row r="33" spans="1:76" ht="12" customHeight="1" hidden="1">
      <c r="A33" s="8">
        <v>11</v>
      </c>
      <c r="B33" s="5" t="s">
        <v>37</v>
      </c>
      <c r="C33" s="18">
        <f t="shared" si="0"/>
        <v>775</v>
      </c>
      <c r="D33" s="22">
        <v>306</v>
      </c>
      <c r="E33" s="22">
        <v>469</v>
      </c>
      <c r="F33" s="22"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1"/>
      <c r="BP33" s="11"/>
      <c r="BQ33" s="11"/>
      <c r="BR33" s="11"/>
      <c r="BS33" s="11"/>
      <c r="BT33" s="11"/>
      <c r="BU33" s="11"/>
      <c r="BV33" s="11"/>
      <c r="BW33" s="11"/>
      <c r="BX33" s="11"/>
    </row>
    <row r="34" spans="1:76" ht="12.75" hidden="1">
      <c r="A34" s="8">
        <v>12</v>
      </c>
      <c r="B34" s="5" t="s">
        <v>38</v>
      </c>
      <c r="C34" s="18">
        <f t="shared" si="0"/>
        <v>660</v>
      </c>
      <c r="D34" s="22">
        <v>267</v>
      </c>
      <c r="E34" s="22">
        <v>342</v>
      </c>
      <c r="F34" s="22">
        <v>51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1"/>
      <c r="BP34" s="11"/>
      <c r="BQ34" s="11"/>
      <c r="BR34" s="11"/>
      <c r="BS34" s="11"/>
      <c r="BT34" s="11"/>
      <c r="BU34" s="11"/>
      <c r="BV34" s="11"/>
      <c r="BW34" s="11"/>
      <c r="BX34" s="11"/>
    </row>
    <row r="35" spans="1:76" ht="12.75" hidden="1">
      <c r="A35" s="8">
        <v>13</v>
      </c>
      <c r="B35" s="5" t="s">
        <v>39</v>
      </c>
      <c r="C35" s="18">
        <f t="shared" si="0"/>
        <v>313</v>
      </c>
      <c r="D35" s="22">
        <v>142</v>
      </c>
      <c r="E35" s="22">
        <v>171</v>
      </c>
      <c r="F35" s="22">
        <v>0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</row>
    <row r="36" spans="1:76" ht="12.75" hidden="1">
      <c r="A36" s="8">
        <v>14</v>
      </c>
      <c r="B36" s="5" t="s">
        <v>40</v>
      </c>
      <c r="C36" s="18">
        <f t="shared" si="0"/>
        <v>107</v>
      </c>
      <c r="D36" s="22">
        <v>107</v>
      </c>
      <c r="E36" s="22">
        <v>0</v>
      </c>
      <c r="F36" s="22">
        <v>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</row>
    <row r="37" spans="1:76" ht="12.75" hidden="1">
      <c r="A37" s="8">
        <v>15</v>
      </c>
      <c r="B37" s="14" t="s">
        <v>42</v>
      </c>
      <c r="C37" s="18">
        <f t="shared" si="0"/>
        <v>85</v>
      </c>
      <c r="D37" s="22">
        <v>41</v>
      </c>
      <c r="E37" s="22">
        <v>44</v>
      </c>
      <c r="F37" s="22">
        <v>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</row>
    <row r="38" spans="1:76" ht="12.75" hidden="1">
      <c r="A38" s="8">
        <v>16</v>
      </c>
      <c r="B38" s="5" t="s">
        <v>41</v>
      </c>
      <c r="C38" s="18">
        <f t="shared" si="0"/>
        <v>47</v>
      </c>
      <c r="D38" s="22">
        <v>26</v>
      </c>
      <c r="E38" s="22">
        <v>21</v>
      </c>
      <c r="F38" s="22">
        <v>0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</row>
    <row r="39" spans="1:76" ht="12.75" hidden="1">
      <c r="A39" s="8">
        <v>17</v>
      </c>
      <c r="B39" s="5" t="s">
        <v>44</v>
      </c>
      <c r="C39" s="18">
        <f t="shared" si="0"/>
        <v>294</v>
      </c>
      <c r="D39" s="22">
        <v>121</v>
      </c>
      <c r="E39" s="22">
        <v>142</v>
      </c>
      <c r="F39" s="22">
        <v>31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</row>
    <row r="40" spans="1:76" ht="12.75" hidden="1">
      <c r="A40" s="8">
        <v>18</v>
      </c>
      <c r="B40" s="5" t="s">
        <v>25</v>
      </c>
      <c r="C40" s="18">
        <f t="shared" si="0"/>
        <v>21</v>
      </c>
      <c r="D40" s="22">
        <v>10</v>
      </c>
      <c r="E40" s="22">
        <v>11</v>
      </c>
      <c r="F40" s="22">
        <v>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</row>
    <row r="41" spans="1:76" ht="12.75" hidden="1">
      <c r="A41" s="8">
        <v>19</v>
      </c>
      <c r="B41" s="5" t="s">
        <v>43</v>
      </c>
      <c r="C41" s="18">
        <f t="shared" si="0"/>
        <v>95</v>
      </c>
      <c r="D41" s="22">
        <v>32</v>
      </c>
      <c r="E41" s="22">
        <v>52</v>
      </c>
      <c r="F41" s="22">
        <v>11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</row>
    <row r="42" spans="1:76" ht="12.75" hidden="1">
      <c r="A42" s="8">
        <v>21</v>
      </c>
      <c r="B42" s="5" t="s">
        <v>45</v>
      </c>
      <c r="C42" s="18">
        <f t="shared" si="0"/>
        <v>59</v>
      </c>
      <c r="D42" s="22">
        <v>28</v>
      </c>
      <c r="E42" s="22">
        <v>31</v>
      </c>
      <c r="F42" s="22">
        <v>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</row>
    <row r="43" spans="1:76" ht="12.75" hidden="1">
      <c r="A43" s="8">
        <v>22</v>
      </c>
      <c r="B43" s="5" t="s">
        <v>46</v>
      </c>
      <c r="C43" s="18">
        <f t="shared" si="0"/>
        <v>265</v>
      </c>
      <c r="D43" s="22">
        <v>97</v>
      </c>
      <c r="E43" s="22">
        <v>137</v>
      </c>
      <c r="F43" s="22">
        <v>31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</row>
    <row r="44" spans="1:76" ht="12.75" hidden="1">
      <c r="A44" s="8">
        <v>24</v>
      </c>
      <c r="B44" s="5" t="s">
        <v>47</v>
      </c>
      <c r="C44" s="34">
        <f t="shared" si="0"/>
        <v>102</v>
      </c>
      <c r="D44" s="35">
        <v>35</v>
      </c>
      <c r="E44" s="35">
        <v>60</v>
      </c>
      <c r="F44" s="35">
        <v>7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</row>
    <row r="45" spans="1:76" ht="12.75" hidden="1">
      <c r="A45" s="8">
        <v>25</v>
      </c>
      <c r="B45" s="5" t="s">
        <v>48</v>
      </c>
      <c r="C45" s="18">
        <f t="shared" si="0"/>
        <v>95</v>
      </c>
      <c r="D45" s="22">
        <v>37</v>
      </c>
      <c r="E45" s="22">
        <v>48</v>
      </c>
      <c r="F45" s="22">
        <v>10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</row>
    <row r="46" spans="1:76" ht="12.75" hidden="1">
      <c r="A46" s="8">
        <v>26</v>
      </c>
      <c r="B46" s="5" t="s">
        <v>49</v>
      </c>
      <c r="C46" s="18">
        <f t="shared" si="0"/>
        <v>72</v>
      </c>
      <c r="D46" s="22">
        <v>35</v>
      </c>
      <c r="E46" s="22">
        <v>37</v>
      </c>
      <c r="F46" s="22">
        <v>0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</row>
    <row r="47" spans="1:76" ht="12.75" hidden="1">
      <c r="A47" s="8">
        <v>27</v>
      </c>
      <c r="B47" s="5" t="s">
        <v>50</v>
      </c>
      <c r="C47" s="18">
        <f t="shared" si="0"/>
        <v>86</v>
      </c>
      <c r="D47" s="22">
        <v>25</v>
      </c>
      <c r="E47" s="22">
        <v>51</v>
      </c>
      <c r="F47" s="22">
        <v>10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</row>
    <row r="48" spans="1:76" ht="12.75" hidden="1">
      <c r="A48" s="8">
        <v>28</v>
      </c>
      <c r="B48" s="14" t="s">
        <v>51</v>
      </c>
      <c r="C48" s="18">
        <f t="shared" si="0"/>
        <v>87</v>
      </c>
      <c r="D48" s="22">
        <v>41</v>
      </c>
      <c r="E48" s="22">
        <v>46</v>
      </c>
      <c r="F48" s="22">
        <v>0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</row>
    <row r="49" spans="1:76" ht="12.75" hidden="1">
      <c r="A49" s="8">
        <v>29</v>
      </c>
      <c r="B49" s="5" t="s">
        <v>52</v>
      </c>
      <c r="C49" s="18">
        <f t="shared" si="0"/>
        <v>92</v>
      </c>
      <c r="D49" s="22">
        <v>3</v>
      </c>
      <c r="E49" s="22">
        <v>89</v>
      </c>
      <c r="F49" s="22">
        <v>0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</row>
    <row r="50" spans="1:76" ht="12.75" hidden="1">
      <c r="A50" s="8">
        <v>30</v>
      </c>
      <c r="B50" s="5" t="s">
        <v>53</v>
      </c>
      <c r="C50" s="18">
        <f t="shared" si="0"/>
        <v>229</v>
      </c>
      <c r="D50" s="22">
        <v>92</v>
      </c>
      <c r="E50" s="22">
        <v>137</v>
      </c>
      <c r="F50" s="22">
        <v>0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</row>
    <row r="51" spans="1:76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</row>
    <row r="52" spans="1:76" ht="12.75">
      <c r="A52" s="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</row>
    <row r="53" spans="1:76" ht="12.75">
      <c r="A53" s="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</row>
    <row r="54" spans="1:76" ht="12.75">
      <c r="A54" s="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</row>
    <row r="55" spans="1:76" ht="12.75">
      <c r="A55" s="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</row>
    <row r="56" spans="1:76" ht="12.75">
      <c r="A56" s="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</row>
    <row r="57" spans="1:76" ht="12.75">
      <c r="A57" s="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</row>
    <row r="58" spans="1:76" ht="12.75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</row>
    <row r="59" spans="1:76" ht="12.75">
      <c r="A59" s="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</row>
    <row r="60" spans="1:76" ht="12.75">
      <c r="A60" s="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</row>
    <row r="61" spans="1:76" ht="12.75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</row>
    <row r="62" spans="1:76" ht="12.75">
      <c r="A62" s="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</row>
    <row r="63" spans="1:76" ht="12.75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</row>
    <row r="64" spans="1:76" ht="12.75">
      <c r="A64" s="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</row>
    <row r="65" spans="1:76" ht="12.75">
      <c r="A65" s="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</row>
    <row r="66" spans="1:76" ht="12.75">
      <c r="A66" s="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</row>
    <row r="67" spans="1:76" ht="12.75">
      <c r="A67" s="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</row>
    <row r="68" spans="1:76" ht="12.75">
      <c r="A68" s="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</row>
    <row r="69" spans="1:76" ht="12.75">
      <c r="A69" s="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</row>
    <row r="70" spans="1:76" ht="12.75">
      <c r="A70" s="13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</row>
    <row r="71" spans="1:76" ht="12.75">
      <c r="A71" s="1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</row>
    <row r="72" spans="1:76" ht="12.75">
      <c r="A72" s="13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</row>
    <row r="73" spans="1:76" ht="12.75">
      <c r="A73" s="13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</row>
    <row r="74" spans="1:76" ht="12.75">
      <c r="A74" s="13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</row>
    <row r="75" spans="1:76" ht="12.75">
      <c r="A75" s="1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</row>
    <row r="76" spans="1:76" ht="12.75">
      <c r="A76" s="1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</row>
    <row r="77" spans="1:76" ht="12.75">
      <c r="A77" s="13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</row>
    <row r="78" spans="1:76" ht="12.75">
      <c r="A78" s="13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</row>
    <row r="79" spans="1:76" ht="12.75">
      <c r="A79" s="1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</row>
    <row r="80" spans="1:76" ht="12.75">
      <c r="A80" s="13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</row>
    <row r="81" spans="1:76" ht="12.75">
      <c r="A81" s="13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</row>
    <row r="82" spans="1:76" ht="12.75">
      <c r="A82" s="13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</row>
    <row r="83" spans="1:76" ht="12.75">
      <c r="A83" s="13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</row>
    <row r="84" spans="1:76" ht="12.75">
      <c r="A84" s="13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</row>
    <row r="85" spans="1:76" ht="12.75">
      <c r="A85" s="13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</row>
    <row r="86" spans="1:76" ht="12.75">
      <c r="A86" s="13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</row>
    <row r="87" spans="1:76" ht="12.75">
      <c r="A87" s="13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</row>
    <row r="88" spans="1:76" ht="12.75">
      <c r="A88" s="13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</row>
    <row r="89" spans="1:76" ht="12.75">
      <c r="A89" s="13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</row>
    <row r="90" spans="1:76" ht="12.75">
      <c r="A90" s="13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</row>
    <row r="91" spans="1:76" ht="12.75">
      <c r="A91" s="13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</row>
    <row r="92" spans="1:76" ht="12.75">
      <c r="A92" s="13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</row>
    <row r="93" spans="1:76" ht="12.75">
      <c r="A93" s="13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</row>
    <row r="94" spans="1:76" ht="12.75">
      <c r="A94" s="13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</row>
    <row r="95" spans="1:76" ht="12.75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</row>
    <row r="96" spans="1:76" ht="12.75">
      <c r="A96" s="13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</row>
    <row r="97" spans="1:76" ht="12.75">
      <c r="A97" s="13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</row>
    <row r="98" spans="1:76" ht="12.75">
      <c r="A98" s="13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</row>
    <row r="99" spans="1:76" ht="12.75">
      <c r="A99" s="13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</row>
    <row r="100" spans="1:76" ht="12.75">
      <c r="A100" s="13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</row>
    <row r="101" spans="1:76" ht="12.75">
      <c r="A101" s="13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</row>
    <row r="102" spans="1:76" ht="12.75">
      <c r="A102" s="13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</row>
    <row r="103" spans="1:76" ht="12.75">
      <c r="A103" s="13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</row>
    <row r="104" spans="1:76" ht="12.75">
      <c r="A104" s="13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</row>
    <row r="105" spans="1:76" ht="12.75">
      <c r="A105" s="13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</row>
    <row r="106" spans="1:76" ht="12.75">
      <c r="A106" s="13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</row>
    <row r="107" spans="1:76" ht="12.75">
      <c r="A107" s="13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</row>
    <row r="108" spans="1:76" ht="12.75">
      <c r="A108" s="13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</row>
    <row r="109" spans="1:76" ht="12.75">
      <c r="A109" s="13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</row>
    <row r="110" spans="1:76" ht="12.75">
      <c r="A110" s="13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</row>
    <row r="111" spans="1:76" ht="12.75">
      <c r="A111" s="13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</row>
    <row r="112" spans="1:76" ht="12.75">
      <c r="A112" s="13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</row>
    <row r="113" spans="1:76" ht="12.75">
      <c r="A113" s="13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</row>
    <row r="114" spans="1:76" ht="12.75">
      <c r="A114" s="13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</row>
    <row r="115" spans="1:76" ht="12.75">
      <c r="A115" s="13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</row>
    <row r="116" spans="1:76" ht="12.75">
      <c r="A116" s="13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</row>
    <row r="117" spans="1:76" ht="12.75">
      <c r="A117" s="13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</row>
    <row r="118" spans="1:76" ht="12.75">
      <c r="A118" s="13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</row>
    <row r="119" spans="1:76" ht="12.75">
      <c r="A119" s="13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</row>
    <row r="120" spans="1:76" ht="12.75">
      <c r="A120" s="13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</row>
    <row r="121" spans="1:76" ht="12.75">
      <c r="A121" s="13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</row>
    <row r="122" spans="1:76" ht="12.75">
      <c r="A122" s="13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</row>
    <row r="123" spans="1:76" ht="12.75">
      <c r="A123" s="13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</row>
    <row r="124" spans="1:76" ht="12.75">
      <c r="A124" s="13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</row>
    <row r="125" spans="1:76" ht="12.75">
      <c r="A125" s="13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</row>
    <row r="126" spans="1:76" ht="12.75">
      <c r="A126" s="13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</row>
    <row r="127" spans="1:76" ht="12.75">
      <c r="A127" s="13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</row>
    <row r="128" spans="1:76" ht="12.75">
      <c r="A128" s="13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</row>
    <row r="129" spans="1:76" ht="12.75">
      <c r="A129" s="13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</row>
    <row r="130" spans="1:76" ht="12.75">
      <c r="A130" s="13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</row>
    <row r="131" spans="1:76" ht="12.75">
      <c r="A131" s="13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</row>
    <row r="132" spans="1:76" ht="12.75">
      <c r="A132" s="13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</row>
    <row r="133" spans="1:76" ht="12.75">
      <c r="A133" s="13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</row>
    <row r="134" spans="1:76" ht="12.75">
      <c r="A134" s="13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</row>
    <row r="135" spans="1:76" ht="12.75">
      <c r="A135" s="13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</row>
    <row r="136" spans="1:76" ht="12.75">
      <c r="A136" s="13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</row>
    <row r="137" spans="1:76" ht="12.75">
      <c r="A137" s="13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</row>
    <row r="138" spans="1:76" ht="12.75">
      <c r="A138" s="13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</row>
    <row r="139" spans="1:76" ht="12.75">
      <c r="A139" s="13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</row>
    <row r="140" spans="1:76" ht="12.75">
      <c r="A140" s="13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</row>
    <row r="141" spans="1:76" ht="12.75">
      <c r="A141" s="13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</row>
    <row r="142" spans="1:76" ht="12.75">
      <c r="A142" s="13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P142" s="11"/>
      <c r="BQ142" s="11"/>
      <c r="BR142" s="11"/>
      <c r="BS142" s="11"/>
      <c r="BT142" s="11"/>
      <c r="BU142" s="11"/>
      <c r="BV142" s="11"/>
      <c r="BW142" s="11"/>
      <c r="BX142" s="11"/>
    </row>
  </sheetData>
  <sheetProtection selectLockedCells="1"/>
  <mergeCells count="20">
    <mergeCell ref="A2:A3"/>
    <mergeCell ref="J2:J3"/>
    <mergeCell ref="AU2:AX2"/>
    <mergeCell ref="AY2:BB2"/>
    <mergeCell ref="AE2:AH2"/>
    <mergeCell ref="AI2:AL2"/>
    <mergeCell ref="B2:E2"/>
    <mergeCell ref="F2:I2"/>
    <mergeCell ref="AA2:AD2"/>
    <mergeCell ref="K2:N2"/>
    <mergeCell ref="O2:R2"/>
    <mergeCell ref="BP2:BP3"/>
    <mergeCell ref="BC2:BF2"/>
    <mergeCell ref="BG2:BJ2"/>
    <mergeCell ref="BO2:BO3"/>
    <mergeCell ref="BK2:BN2"/>
    <mergeCell ref="S2:V2"/>
    <mergeCell ref="W2:Z2"/>
    <mergeCell ref="AM2:AP2"/>
    <mergeCell ref="AQ2:AT2"/>
  </mergeCells>
  <dataValidations count="1">
    <dataValidation type="list" allowBlank="1" showInputMessage="1" showErrorMessage="1" prompt="выберите ОУ" sqref="A4">
      <formula1>$B$23:$B$50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ypravlenie obrazovania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2010-10-18T04:04:56Z</dcterms:created>
  <dcterms:modified xsi:type="dcterms:W3CDTF">2014-04-08T10:40:33Z</dcterms:modified>
  <cp:category/>
  <cp:version/>
  <cp:contentType/>
  <cp:contentStatus/>
</cp:coreProperties>
</file>